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ОБЖ" sheetId="4" r:id="rId4"/>
  </sheets>
  <definedNames/>
  <calcPr fullCalcOnLoad="1"/>
</workbook>
</file>

<file path=xl/sharedStrings.xml><?xml version="1.0" encoding="utf-8"?>
<sst xmlns="http://schemas.openxmlformats.org/spreadsheetml/2006/main" count="391" uniqueCount="85">
  <si>
    <t>ИНФОРМАЦИЯ О НАЧИСЛЕННЫХ, СОБРАННЫХ И ИЗРАСХОДОВАННЫХ СРЕДСТВАХ  ПО СОСТОЯНИЮ НА 31.07.2019г.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</si>
  <si>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</si>
  <si>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</si>
  <si>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</si>
  <si>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</si>
  <si>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</si>
  <si>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</si>
  <si>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</si>
  <si>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</si>
  <si>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31.07.2019г.</t>
  </si>
  <si>
    <t>Задолженность на 31.07.2019г.</t>
  </si>
  <si>
    <t>Дата заключения договора</t>
  </si>
  <si>
    <t>Улица</t>
  </si>
  <si>
    <t>Дом</t>
  </si>
  <si>
    <t>Ломоносова</t>
  </si>
  <si>
    <t>01.04.2013 г.</t>
  </si>
  <si>
    <t>ИТОГО ПО ДОМУ</t>
  </si>
  <si>
    <t>Январь 2019 г</t>
  </si>
  <si>
    <t>Вид работ</t>
  </si>
  <si>
    <t>Место проведения работ</t>
  </si>
  <si>
    <t>Сумма</t>
  </si>
  <si>
    <t>установка адресной таблички на жилом доме</t>
  </si>
  <si>
    <t>Ломоносова,24</t>
  </si>
  <si>
    <t>2-й подъезд</t>
  </si>
  <si>
    <t>ИТОГО</t>
  </si>
  <si>
    <t>февраль 2019 г</t>
  </si>
  <si>
    <t>смена трубопровода ф110мм</t>
  </si>
  <si>
    <t>2-й подъезд, подвал</t>
  </si>
  <si>
    <t>март 2019г.</t>
  </si>
  <si>
    <t>Смена дверного блока на ПВХ в  подъезде жилого дома</t>
  </si>
  <si>
    <t>2,3-й подъезд</t>
  </si>
  <si>
    <t>Апрель 2019г.</t>
  </si>
  <si>
    <t>Май 2019г.</t>
  </si>
  <si>
    <t>установка фановых труб</t>
  </si>
  <si>
    <t>Июнь 2019г.</t>
  </si>
  <si>
    <t xml:space="preserve">ремонт мягкой кровли отдельными местами в жилом доме </t>
  </si>
  <si>
    <t>кв.17,18,44</t>
  </si>
  <si>
    <t>Июль 2019г.</t>
  </si>
  <si>
    <t>Гидравлическое испытание внутридомовой системы ЦО</t>
  </si>
  <si>
    <t>Август 2019г.</t>
  </si>
  <si>
    <t>\</t>
  </si>
  <si>
    <t>восстановление кирпичной кладки стен фасада</t>
  </si>
  <si>
    <t>кв.44</t>
  </si>
  <si>
    <t xml:space="preserve">Проверка технического состояния вентиляционных и дымовых каналов. </t>
  </si>
  <si>
    <t>кв.1,2,6,12,19,20,21,22,31,32</t>
  </si>
  <si>
    <t>сентябрь 2019г.</t>
  </si>
  <si>
    <t>октябрь 2019г.</t>
  </si>
  <si>
    <t>смена эл.счетчиков в квартире ж/д</t>
  </si>
  <si>
    <t>кв.6</t>
  </si>
  <si>
    <t>герметизация компенсационного шва между цоколем и отмосткой на ж/д</t>
  </si>
  <si>
    <t>ноябрь 2019г.</t>
  </si>
  <si>
    <t xml:space="preserve">штукатурка и окраска стены входа в подвал ж/д </t>
  </si>
  <si>
    <t>1-й подъезд 1-этаж</t>
  </si>
  <si>
    <t>декабрь 2019г.</t>
  </si>
  <si>
    <t>Работы по аварийному ремонту общего имущества МКД с января по декабрь  2019г.</t>
  </si>
  <si>
    <t>ВСЕГО</t>
  </si>
  <si>
    <t>Январь 2019 г.</t>
  </si>
  <si>
    <t>очистка придомовой территории от снега</t>
  </si>
  <si>
    <t>Ломоносова 24</t>
  </si>
  <si>
    <t>техническое обслуживание УУТЭ</t>
  </si>
  <si>
    <t>ЦО</t>
  </si>
  <si>
    <t>техническое обслуживание ОПУЭ</t>
  </si>
  <si>
    <t>ФЕВРАЛЬ 2019Г.</t>
  </si>
  <si>
    <t>обходы и осмотры инженерных коммуникаций</t>
  </si>
  <si>
    <t>апрель 2019г.</t>
  </si>
  <si>
    <t>благоустройство придомовой территории (окраска деревьев )</t>
  </si>
  <si>
    <t>ремонт электроосвещения (смена лампы)МОП жилого дома</t>
  </si>
  <si>
    <t>1-й подъезд 1,3,4-й этаж</t>
  </si>
  <si>
    <t>май 2019г.</t>
  </si>
  <si>
    <t>закрытие отопительного периода</t>
  </si>
  <si>
    <t>слив воды из сиситемы</t>
  </si>
  <si>
    <t>июнь 2019г.</t>
  </si>
  <si>
    <t>Смена трубопровода ф 110 мм</t>
  </si>
  <si>
    <t>кв.38 ЦК</t>
  </si>
  <si>
    <t>ремонт электроосвещения (смена ламп светодиодных)</t>
  </si>
  <si>
    <t>надподъездное освещение</t>
  </si>
  <si>
    <t>проверка ИПУ электроэнергии</t>
  </si>
  <si>
    <t xml:space="preserve">ремонт электроосвещения (смена ламп светодиодных) </t>
  </si>
  <si>
    <t>3-й подъезд 6-й этаж</t>
  </si>
  <si>
    <t>Планово-профилактический ремонт оборудования</t>
  </si>
  <si>
    <t>1-3-й подъезды</t>
  </si>
  <si>
    <t>1-й подъезд придомовое освещение</t>
  </si>
  <si>
    <t>очистка подвала от мусора</t>
  </si>
  <si>
    <t xml:space="preserve">подготовка к запуску системы ЦО в ж/д </t>
  </si>
  <si>
    <t>ул. Ломоносова 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</si>
</sst>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7" fillId="36" borderId="10" xfId="0" applyNumberFormat="1" applyFont="1" applyFill="1" applyBorder="1" applyAlignment="1">
      <alignment horizontal="center" wrapText="1"/>
    </xf>
    <xf numFmtId="0" fontId="10" fillId="36" borderId="10" xfId="0" applyNumberFormat="1" applyFont="1" applyFill="1" applyBorder="1" applyAlignment="1">
      <alignment horizontal="justify"/>
    </xf>
    <xf numFmtId="0" fontId="8" fillId="36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1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10" fillId="0" borderId="10" xfId="0" applyNumberFormat="1" applyFont="1" applyBorder="1" applyAlignment="1">
      <alignment horizontal="justify"/>
    </xf>
    <xf numFmtId="0" fontId="0" fillId="0" borderId="10" xfId="0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/>
    </xf>
    <xf numFmtId="0" fontId="11" fillId="35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164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7.57421875" style="0" customWidth="1"/>
    <col min="2" max="2" width="20.8515625" style="0" customWidth="1"/>
    <col min="3" max="3" width="7.140625" style="0" customWidth="1"/>
    <col min="4" max="4" width="34.57421875" style="0" customWidth="1"/>
    <col min="5" max="5" width="17.421875" style="0" customWidth="1"/>
    <col min="6" max="6" width="18.7109375" style="0" customWidth="1"/>
    <col min="7" max="7" width="18.421875" style="0" customWidth="1"/>
    <col min="8" max="8" width="12.421875" style="0" customWidth="1"/>
    <col min="9" max="9" width="21.00390625" style="0" customWidth="1"/>
    <col min="10" max="10" width="16.00390625" style="0" customWidth="1"/>
    <col min="11" max="11" width="22.140625" style="0" customWidth="1"/>
    <col min="12" max="12" width="16.421875" style="0" customWidth="1"/>
  </cols>
  <sheetData>
    <row r="1" spans="1:12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0" t="s">
        <v>1</v>
      </c>
      <c r="B3" s="41" t="s">
        <v>2</v>
      </c>
      <c r="C3" s="41"/>
      <c r="D3" s="42" t="s">
        <v>3</v>
      </c>
      <c r="E3" s="43" t="s">
        <v>4</v>
      </c>
      <c r="F3" s="43" t="s">
        <v>5</v>
      </c>
      <c r="G3" s="42" t="s">
        <v>6</v>
      </c>
      <c r="H3" s="42" t="s">
        <v>7</v>
      </c>
      <c r="I3" s="42" t="s">
        <v>8</v>
      </c>
      <c r="J3" s="43" t="s">
        <v>9</v>
      </c>
      <c r="K3" s="43" t="s">
        <v>10</v>
      </c>
      <c r="L3" s="43" t="s">
        <v>11</v>
      </c>
    </row>
    <row r="4" spans="1:12" ht="29.25" customHeight="1">
      <c r="A4" s="40"/>
      <c r="B4" s="4" t="s">
        <v>12</v>
      </c>
      <c r="C4" s="4" t="s">
        <v>13</v>
      </c>
      <c r="D4" s="42"/>
      <c r="E4" s="42"/>
      <c r="F4" s="43"/>
      <c r="G4" s="42"/>
      <c r="H4" s="42"/>
      <c r="I4" s="42"/>
      <c r="J4" s="42"/>
      <c r="K4" s="42"/>
      <c r="L4" s="43"/>
    </row>
    <row r="5" spans="1:12" ht="15.75">
      <c r="A5" s="5">
        <v>43</v>
      </c>
      <c r="B5" s="6" t="s">
        <v>14</v>
      </c>
      <c r="C5" s="7">
        <v>24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44" t="s">
        <v>16</v>
      </c>
      <c r="C6" s="44"/>
      <c r="D6" s="44"/>
      <c r="E6">
        <v>108679.975</v>
      </c>
      <c r="F6">
        <v>-636.72606</v>
      </c>
      <c r="G6">
        <v>730520.72</v>
      </c>
      <c r="H6">
        <v>705362.48</v>
      </c>
      <c r="I6">
        <v>678807.4</v>
      </c>
      <c r="J6">
        <v>25918.35</v>
      </c>
      <c r="K6">
        <v>133838.22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5"/>
  <sheetViews>
    <sheetView zoomScale="80" zoomScaleNormal="80" zoomScalePageLayoutView="0" workbookViewId="0" topLeftCell="A64">
      <selection activeCell="E82" sqref="E82"/>
    </sheetView>
  </sheetViews>
  <sheetFormatPr defaultColWidth="11.57421875" defaultRowHeight="12.75"/>
  <cols>
    <col min="1" max="1" width="8.7109375" style="0" customWidth="1"/>
    <col min="2" max="2" width="34.8515625" style="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18">
      <c r="A1" s="45" t="s">
        <v>17</v>
      </c>
      <c r="B1" s="45"/>
      <c r="C1" s="45"/>
      <c r="D1" s="45"/>
      <c r="E1" s="45"/>
    </row>
    <row r="2" spans="1:5" ht="15.75">
      <c r="A2" s="11" t="s">
        <v>1</v>
      </c>
      <c r="B2" s="12" t="s">
        <v>18</v>
      </c>
      <c r="C2" s="13" t="s">
        <v>2</v>
      </c>
      <c r="D2" s="13" t="s">
        <v>19</v>
      </c>
      <c r="E2" s="13" t="s">
        <v>20</v>
      </c>
    </row>
    <row r="3" spans="1:5" ht="28.5">
      <c r="A3" s="14">
        <v>1</v>
      </c>
      <c r="B3" s="15" t="s">
        <v>21</v>
      </c>
      <c r="C3" s="16" t="s">
        <v>22</v>
      </c>
      <c r="D3" s="14" t="s">
        <v>23</v>
      </c>
      <c r="E3" s="14">
        <f>1051.35</f>
        <v>1051.35</v>
      </c>
    </row>
    <row r="4" spans="1:5" ht="14.25">
      <c r="A4" s="14">
        <v>2</v>
      </c>
      <c r="B4" s="17"/>
      <c r="C4" s="14"/>
      <c r="D4" s="14"/>
      <c r="E4" s="14"/>
    </row>
    <row r="5" spans="1:5" ht="14.25">
      <c r="A5" s="14"/>
      <c r="B5" s="17"/>
      <c r="C5" s="14"/>
      <c r="D5" s="14"/>
      <c r="E5" s="14"/>
    </row>
    <row r="6" spans="1:5" ht="14.25">
      <c r="A6" s="14"/>
      <c r="B6" s="17"/>
      <c r="C6" s="14"/>
      <c r="D6" s="14"/>
      <c r="E6" s="14"/>
    </row>
    <row r="7" spans="1:5" ht="14.25">
      <c r="A7" s="14"/>
      <c r="B7" s="15"/>
      <c r="C7" s="15"/>
      <c r="D7" s="16"/>
      <c r="E7" s="16"/>
    </row>
    <row r="8" spans="1:5" ht="15">
      <c r="A8" s="18"/>
      <c r="B8" s="19" t="s">
        <v>24</v>
      </c>
      <c r="C8" s="18"/>
      <c r="D8" s="18"/>
      <c r="E8" s="18">
        <f>SUM(E3:E7)</f>
        <v>1051.35</v>
      </c>
    </row>
    <row r="9" spans="1:5" ht="18">
      <c r="A9" s="20"/>
      <c r="B9" s="20"/>
      <c r="C9" s="20"/>
      <c r="D9" s="20"/>
      <c r="E9" s="20"/>
    </row>
    <row r="10" spans="1:5" ht="18">
      <c r="A10" s="45" t="s">
        <v>25</v>
      </c>
      <c r="B10" s="45"/>
      <c r="C10" s="45"/>
      <c r="D10" s="45"/>
      <c r="E10" s="45"/>
    </row>
    <row r="11" spans="1:5" ht="15.75">
      <c r="A11" s="11" t="s">
        <v>1</v>
      </c>
      <c r="B11" s="13" t="s">
        <v>18</v>
      </c>
      <c r="C11" s="13" t="s">
        <v>2</v>
      </c>
      <c r="D11" s="13" t="s">
        <v>19</v>
      </c>
      <c r="E11" s="13" t="s">
        <v>20</v>
      </c>
    </row>
    <row r="12" spans="1:5" ht="14.25">
      <c r="A12" s="14">
        <v>1</v>
      </c>
      <c r="B12" s="14" t="s">
        <v>26</v>
      </c>
      <c r="C12" s="14" t="s">
        <v>22</v>
      </c>
      <c r="D12" s="14" t="s">
        <v>27</v>
      </c>
      <c r="E12" s="14">
        <f>3911.64</f>
        <v>3911.64</v>
      </c>
    </row>
    <row r="13" spans="1:5" ht="14.25">
      <c r="A13" s="14">
        <v>2</v>
      </c>
      <c r="B13" s="15"/>
      <c r="C13" s="15"/>
      <c r="D13" s="15"/>
      <c r="E13" s="15"/>
    </row>
    <row r="14" spans="1:5" ht="15">
      <c r="A14" s="18"/>
      <c r="B14" s="18" t="s">
        <v>24</v>
      </c>
      <c r="C14" s="18"/>
      <c r="D14" s="18"/>
      <c r="E14" s="18">
        <f>E13+E12</f>
        <v>3911.64</v>
      </c>
    </row>
    <row r="15" spans="1:5" ht="15">
      <c r="A15" s="21"/>
      <c r="B15" s="21"/>
      <c r="C15" s="21"/>
      <c r="D15" s="21"/>
      <c r="E15" s="21"/>
    </row>
    <row r="16" spans="1:5" ht="18">
      <c r="A16" s="45" t="s">
        <v>28</v>
      </c>
      <c r="B16" s="45"/>
      <c r="C16" s="45"/>
      <c r="D16" s="45"/>
      <c r="E16" s="45"/>
    </row>
    <row r="17" spans="1:5" ht="15.75">
      <c r="A17" s="11" t="s">
        <v>1</v>
      </c>
      <c r="B17" s="13" t="s">
        <v>18</v>
      </c>
      <c r="C17" s="13" t="s">
        <v>2</v>
      </c>
      <c r="D17" s="13" t="s">
        <v>19</v>
      </c>
      <c r="E17" s="13" t="s">
        <v>20</v>
      </c>
    </row>
    <row r="18" spans="1:5" ht="28.5">
      <c r="A18" s="14">
        <v>1</v>
      </c>
      <c r="B18" s="15" t="s">
        <v>29</v>
      </c>
      <c r="C18" s="15" t="s">
        <v>22</v>
      </c>
      <c r="D18" s="16" t="s">
        <v>30</v>
      </c>
      <c r="E18" s="16">
        <f>21429.98</f>
        <v>21429.98</v>
      </c>
    </row>
    <row r="19" spans="1:5" ht="14.25">
      <c r="A19" s="14">
        <v>2</v>
      </c>
      <c r="B19" s="15"/>
      <c r="C19" s="15"/>
      <c r="D19" s="15"/>
      <c r="E19" s="15"/>
    </row>
    <row r="20" spans="1:5" ht="15">
      <c r="A20" s="18"/>
      <c r="B20" s="18" t="s">
        <v>24</v>
      </c>
      <c r="C20" s="18"/>
      <c r="D20" s="18"/>
      <c r="E20" s="18">
        <f>E19+E18</f>
        <v>21429.98</v>
      </c>
    </row>
    <row r="21" spans="1:5" ht="15">
      <c r="A21" s="21"/>
      <c r="B21" s="21"/>
      <c r="C21" s="21"/>
      <c r="D21" s="21"/>
      <c r="E21" s="21"/>
    </row>
    <row r="22" spans="1:5" ht="18">
      <c r="A22" s="45" t="s">
        <v>31</v>
      </c>
      <c r="B22" s="45"/>
      <c r="C22" s="45"/>
      <c r="D22" s="45"/>
      <c r="E22" s="45"/>
    </row>
    <row r="23" spans="1:5" ht="15.75">
      <c r="A23" s="11" t="s">
        <v>1</v>
      </c>
      <c r="B23" s="13" t="s">
        <v>18</v>
      </c>
      <c r="C23" s="13" t="s">
        <v>2</v>
      </c>
      <c r="D23" s="13" t="s">
        <v>19</v>
      </c>
      <c r="E23" s="13" t="s">
        <v>20</v>
      </c>
    </row>
    <row r="24" spans="1:5" ht="14.25">
      <c r="A24" s="14">
        <v>1</v>
      </c>
      <c r="B24" s="15"/>
      <c r="C24" s="15"/>
      <c r="D24" s="16"/>
      <c r="E24" s="16"/>
    </row>
    <row r="25" spans="1:5" ht="14.25">
      <c r="A25" s="14">
        <v>2</v>
      </c>
      <c r="B25" s="15"/>
      <c r="C25" s="15"/>
      <c r="D25" s="15"/>
      <c r="E25" s="15"/>
    </row>
    <row r="26" spans="1:5" ht="15">
      <c r="A26" s="18"/>
      <c r="B26" s="18" t="s">
        <v>24</v>
      </c>
      <c r="C26" s="18"/>
      <c r="D26" s="18"/>
      <c r="E26" s="18">
        <f>E25+E24</f>
        <v>0</v>
      </c>
    </row>
    <row r="27" spans="1:5" ht="12.75">
      <c r="A27" s="9"/>
      <c r="B27" s="9"/>
      <c r="C27" s="9"/>
      <c r="D27" s="9"/>
      <c r="E27" s="9"/>
    </row>
    <row r="28" spans="1:5" ht="18">
      <c r="A28" s="45" t="s">
        <v>32</v>
      </c>
      <c r="B28" s="45"/>
      <c r="C28" s="45"/>
      <c r="D28" s="45"/>
      <c r="E28" s="45"/>
    </row>
    <row r="29" spans="1:5" ht="15.75">
      <c r="A29" s="11" t="s">
        <v>1</v>
      </c>
      <c r="B29" s="13" t="s">
        <v>18</v>
      </c>
      <c r="C29" s="13" t="s">
        <v>2</v>
      </c>
      <c r="D29" s="13" t="s">
        <v>19</v>
      </c>
      <c r="E29" s="13" t="s">
        <v>20</v>
      </c>
    </row>
    <row r="30" spans="1:5" ht="15.75">
      <c r="A30" s="22">
        <v>1</v>
      </c>
      <c r="B30" s="23" t="s">
        <v>33</v>
      </c>
      <c r="C30" s="24" t="s">
        <v>22</v>
      </c>
      <c r="D30" s="24"/>
      <c r="E30" s="24">
        <v>2761.48</v>
      </c>
    </row>
    <row r="31" spans="1:5" ht="14.25">
      <c r="A31" s="14">
        <v>2</v>
      </c>
      <c r="B31" s="14"/>
      <c r="C31" s="14"/>
      <c r="D31" s="14"/>
      <c r="E31" s="14"/>
    </row>
    <row r="32" spans="1:5" ht="14.25">
      <c r="A32" s="14">
        <v>3</v>
      </c>
      <c r="B32" s="15"/>
      <c r="C32" s="15"/>
      <c r="D32" s="15"/>
      <c r="E32" s="15"/>
    </row>
    <row r="33" spans="1:5" ht="14.25">
      <c r="A33" s="14"/>
      <c r="B33" s="17"/>
      <c r="C33" s="14"/>
      <c r="D33" s="14"/>
      <c r="E33" s="14"/>
    </row>
    <row r="34" spans="1:5" ht="15">
      <c r="A34" s="18"/>
      <c r="B34" s="18" t="s">
        <v>24</v>
      </c>
      <c r="C34" s="18"/>
      <c r="D34" s="18"/>
      <c r="E34" s="18">
        <f>E30+E31+E32+E33</f>
        <v>2761.48</v>
      </c>
    </row>
    <row r="35" spans="1:5" ht="18">
      <c r="A35" s="45" t="s">
        <v>34</v>
      </c>
      <c r="B35" s="45"/>
      <c r="C35" s="45"/>
      <c r="D35" s="45"/>
      <c r="E35" s="45"/>
    </row>
    <row r="36" spans="1:5" ht="15.75">
      <c r="A36" s="11" t="s">
        <v>1</v>
      </c>
      <c r="B36" s="13" t="s">
        <v>18</v>
      </c>
      <c r="C36" s="13" t="s">
        <v>2</v>
      </c>
      <c r="D36" s="13" t="s">
        <v>19</v>
      </c>
      <c r="E36" s="13" t="s">
        <v>20</v>
      </c>
    </row>
    <row r="37" spans="1:5" ht="42.75">
      <c r="A37" s="14">
        <v>1</v>
      </c>
      <c r="B37" s="15" t="s">
        <v>35</v>
      </c>
      <c r="C37" s="15" t="s">
        <v>22</v>
      </c>
      <c r="D37" s="15" t="s">
        <v>36</v>
      </c>
      <c r="E37" s="15">
        <f>95126.26</f>
        <v>95126.26</v>
      </c>
    </row>
    <row r="38" spans="1:5" ht="14.25">
      <c r="A38" s="14">
        <v>2</v>
      </c>
      <c r="B38" s="15"/>
      <c r="C38" s="15"/>
      <c r="D38" s="15"/>
      <c r="E38" s="15"/>
    </row>
    <row r="39" spans="1:5" ht="15">
      <c r="A39" s="18"/>
      <c r="B39" s="18" t="s">
        <v>24</v>
      </c>
      <c r="C39" s="18"/>
      <c r="D39" s="18"/>
      <c r="E39" s="18">
        <f>E38+E37</f>
        <v>95126.26</v>
      </c>
    </row>
    <row r="40" spans="1:5" ht="15">
      <c r="A40" s="25"/>
      <c r="B40" s="25"/>
      <c r="C40" s="25"/>
      <c r="D40" s="25"/>
      <c r="E40" s="25"/>
    </row>
    <row r="41" spans="1:5" ht="18">
      <c r="A41" s="45" t="s">
        <v>37</v>
      </c>
      <c r="B41" s="45"/>
      <c r="C41" s="45"/>
      <c r="D41" s="45"/>
      <c r="E41" s="45"/>
    </row>
    <row r="42" spans="1:5" ht="15.75">
      <c r="A42" s="11" t="s">
        <v>1</v>
      </c>
      <c r="B42" s="13" t="s">
        <v>18</v>
      </c>
      <c r="C42" s="13" t="s">
        <v>2</v>
      </c>
      <c r="D42" s="13" t="s">
        <v>19</v>
      </c>
      <c r="E42" s="13" t="s">
        <v>20</v>
      </c>
    </row>
    <row r="43" spans="1:5" ht="14.25">
      <c r="A43" s="14">
        <v>1</v>
      </c>
      <c r="B43" s="15"/>
      <c r="C43" s="15" t="s">
        <v>22</v>
      </c>
      <c r="D43" s="15"/>
      <c r="E43" s="15"/>
    </row>
    <row r="44" spans="1:5" ht="28.5">
      <c r="A44" s="14">
        <v>2</v>
      </c>
      <c r="B44" s="26" t="s">
        <v>38</v>
      </c>
      <c r="C44" s="15" t="s">
        <v>22</v>
      </c>
      <c r="D44" s="14"/>
      <c r="E44" s="14">
        <f>24055.46</f>
        <v>24055.46</v>
      </c>
    </row>
    <row r="45" spans="1:5" ht="14.25">
      <c r="A45" s="14">
        <v>3</v>
      </c>
      <c r="B45" s="26"/>
      <c r="C45" s="15"/>
      <c r="D45" s="15"/>
      <c r="E45" s="15"/>
    </row>
    <row r="46" spans="1:5" ht="14.25">
      <c r="A46" s="14">
        <v>4</v>
      </c>
      <c r="B46" s="26"/>
      <c r="C46" s="15"/>
      <c r="D46" s="15"/>
      <c r="E46" s="15"/>
    </row>
    <row r="47" spans="1:5" ht="15">
      <c r="A47" s="18"/>
      <c r="B47" s="18" t="s">
        <v>24</v>
      </c>
      <c r="C47" s="18"/>
      <c r="D47" s="18"/>
      <c r="E47" s="18">
        <f>E46+E43+E44+E45</f>
        <v>24055.46</v>
      </c>
    </row>
    <row r="49" spans="1:5" ht="18">
      <c r="A49" s="45" t="s">
        <v>39</v>
      </c>
      <c r="B49" s="45"/>
      <c r="C49" s="45"/>
      <c r="D49" s="45"/>
      <c r="E49" s="45"/>
    </row>
    <row r="50" spans="1:5" ht="15.75">
      <c r="A50" s="11" t="s">
        <v>40</v>
      </c>
      <c r="B50" s="13" t="s">
        <v>18</v>
      </c>
      <c r="C50" s="13" t="s">
        <v>2</v>
      </c>
      <c r="D50" s="13" t="s">
        <v>19</v>
      </c>
      <c r="E50" s="13" t="s">
        <v>20</v>
      </c>
    </row>
    <row r="51" spans="1:5" ht="28.5">
      <c r="A51" s="14">
        <v>1</v>
      </c>
      <c r="B51" s="17" t="s">
        <v>41</v>
      </c>
      <c r="C51" s="14" t="s">
        <v>22</v>
      </c>
      <c r="D51" s="14" t="s">
        <v>42</v>
      </c>
      <c r="E51" s="14">
        <v>17560.57</v>
      </c>
    </row>
    <row r="52" spans="1:5" ht="42.75">
      <c r="A52" s="14">
        <v>2</v>
      </c>
      <c r="B52" s="15" t="s">
        <v>43</v>
      </c>
      <c r="C52" s="14" t="s">
        <v>22</v>
      </c>
      <c r="D52" s="16" t="s">
        <v>44</v>
      </c>
      <c r="E52" s="16">
        <v>4430.4</v>
      </c>
    </row>
    <row r="53" spans="1:5" ht="14.25">
      <c r="A53" s="14"/>
      <c r="B53" s="15"/>
      <c r="C53" s="14"/>
      <c r="D53" s="16"/>
      <c r="E53" s="16"/>
    </row>
    <row r="54" spans="1:5" ht="15">
      <c r="A54" s="18"/>
      <c r="B54" s="18" t="s">
        <v>24</v>
      </c>
      <c r="C54" s="18"/>
      <c r="D54" s="18"/>
      <c r="E54" s="18">
        <f>E52+E51+E53</f>
        <v>21990.97</v>
      </c>
    </row>
    <row r="55" spans="1:5" ht="15">
      <c r="A55" s="21"/>
      <c r="B55" s="21"/>
      <c r="C55" s="21"/>
      <c r="D55" s="21"/>
      <c r="E55" s="21"/>
    </row>
    <row r="56" spans="1:5" ht="18">
      <c r="A56" s="45" t="s">
        <v>45</v>
      </c>
      <c r="B56" s="45"/>
      <c r="C56" s="45"/>
      <c r="D56" s="45"/>
      <c r="E56" s="45"/>
    </row>
    <row r="57" spans="1:5" ht="15.75">
      <c r="A57" s="11" t="s">
        <v>1</v>
      </c>
      <c r="B57" s="13" t="s">
        <v>18</v>
      </c>
      <c r="C57" s="13" t="s">
        <v>2</v>
      </c>
      <c r="D57" s="13" t="s">
        <v>19</v>
      </c>
      <c r="E57" s="13" t="s">
        <v>20</v>
      </c>
    </row>
    <row r="58" spans="1:5" ht="14.25">
      <c r="A58" s="14">
        <v>1</v>
      </c>
      <c r="B58" s="15"/>
      <c r="C58" s="15"/>
      <c r="D58" s="15"/>
      <c r="E58" s="15"/>
    </row>
    <row r="59" spans="1:5" ht="14.25">
      <c r="A59" s="14">
        <v>2</v>
      </c>
      <c r="B59" s="15"/>
      <c r="C59" s="15"/>
      <c r="D59" s="15"/>
      <c r="E59" s="15"/>
    </row>
    <row r="60" spans="1:5" ht="15">
      <c r="A60" s="18"/>
      <c r="B60" s="18" t="s">
        <v>24</v>
      </c>
      <c r="C60" s="18"/>
      <c r="D60" s="18"/>
      <c r="E60" s="18">
        <f>E59+E58</f>
        <v>0</v>
      </c>
    </row>
    <row r="61" spans="1:5" ht="15">
      <c r="A61" s="21"/>
      <c r="B61" s="21"/>
      <c r="C61" s="21"/>
      <c r="D61" s="21"/>
      <c r="E61" s="21"/>
    </row>
    <row r="62" spans="1:5" ht="18">
      <c r="A62" s="45" t="s">
        <v>46</v>
      </c>
      <c r="B62" s="45"/>
      <c r="C62" s="45"/>
      <c r="D62" s="45"/>
      <c r="E62" s="45"/>
    </row>
    <row r="63" spans="1:5" ht="15.75">
      <c r="A63" s="11" t="s">
        <v>1</v>
      </c>
      <c r="B63" s="13" t="s">
        <v>18</v>
      </c>
      <c r="C63" s="13" t="s">
        <v>2</v>
      </c>
      <c r="D63" s="13" t="s">
        <v>19</v>
      </c>
      <c r="E63" s="13" t="s">
        <v>20</v>
      </c>
    </row>
    <row r="64" spans="1:5" ht="33" customHeight="1">
      <c r="A64" s="14">
        <v>1</v>
      </c>
      <c r="B64" s="15" t="s">
        <v>47</v>
      </c>
      <c r="C64" s="15" t="s">
        <v>22</v>
      </c>
      <c r="D64" s="15" t="s">
        <v>48</v>
      </c>
      <c r="E64" s="15">
        <v>1995.29</v>
      </c>
    </row>
    <row r="65" spans="1:5" ht="44.25" customHeight="1">
      <c r="A65" s="14">
        <v>2</v>
      </c>
      <c r="B65" s="15" t="s">
        <v>49</v>
      </c>
      <c r="C65" s="15" t="s">
        <v>22</v>
      </c>
      <c r="D65" s="15"/>
      <c r="E65" s="15">
        <v>13078.31</v>
      </c>
    </row>
    <row r="66" spans="1:5" ht="20.25" customHeight="1">
      <c r="A66" s="14">
        <v>3</v>
      </c>
      <c r="B66" s="15"/>
      <c r="C66" s="15" t="s">
        <v>22</v>
      </c>
      <c r="D66" s="15"/>
      <c r="E66" s="15"/>
    </row>
    <row r="67" spans="1:5" ht="14.25">
      <c r="A67" s="14"/>
      <c r="B67" s="17"/>
      <c r="C67" s="15"/>
      <c r="D67" s="15"/>
      <c r="E67" s="15"/>
    </row>
    <row r="68" spans="1:5" ht="14.25">
      <c r="A68" s="14"/>
      <c r="B68" s="17"/>
      <c r="C68" s="15"/>
      <c r="D68" s="15"/>
      <c r="E68" s="15"/>
    </row>
    <row r="69" spans="1:5" ht="14.25">
      <c r="A69" s="14"/>
      <c r="B69" s="17"/>
      <c r="C69" s="15"/>
      <c r="D69" s="15"/>
      <c r="E69" s="15"/>
    </row>
    <row r="70" spans="1:5" ht="14.25">
      <c r="A70" s="14"/>
      <c r="B70" s="17"/>
      <c r="C70" s="15"/>
      <c r="D70" s="15"/>
      <c r="E70" s="15"/>
    </row>
    <row r="71" spans="1:5" ht="15">
      <c r="A71" s="18"/>
      <c r="B71" s="18" t="s">
        <v>24</v>
      </c>
      <c r="C71" s="18"/>
      <c r="D71" s="18"/>
      <c r="E71" s="18">
        <f>E67+E64+E65+E66+E68+E69</f>
        <v>15073.599999999999</v>
      </c>
    </row>
    <row r="72" spans="1:5" ht="15">
      <c r="A72" s="21"/>
      <c r="B72" s="21"/>
      <c r="C72" s="21"/>
      <c r="D72" s="21"/>
      <c r="E72" s="21"/>
    </row>
    <row r="73" spans="1:5" ht="18">
      <c r="A73" s="45" t="s">
        <v>50</v>
      </c>
      <c r="B73" s="45"/>
      <c r="C73" s="45"/>
      <c r="D73" s="45"/>
      <c r="E73" s="45"/>
    </row>
    <row r="74" spans="1:5" ht="15.75">
      <c r="A74" s="11" t="s">
        <v>1</v>
      </c>
      <c r="B74" s="13" t="s">
        <v>18</v>
      </c>
      <c r="C74" s="13" t="s">
        <v>2</v>
      </c>
      <c r="D74" s="13" t="s">
        <v>19</v>
      </c>
      <c r="E74" s="13" t="s">
        <v>20</v>
      </c>
    </row>
    <row r="75" spans="1:5" ht="28.5">
      <c r="A75" s="14">
        <v>1</v>
      </c>
      <c r="B75" s="15" t="s">
        <v>51</v>
      </c>
      <c r="C75" s="15" t="s">
        <v>22</v>
      </c>
      <c r="D75" s="15" t="s">
        <v>52</v>
      </c>
      <c r="E75" s="15">
        <f>2933.21</f>
        <v>2933.21</v>
      </c>
    </row>
    <row r="76" spans="1:5" ht="14.25">
      <c r="A76" s="14">
        <v>2</v>
      </c>
      <c r="B76" s="15"/>
      <c r="C76" s="15"/>
      <c r="D76" s="15"/>
      <c r="E76" s="15"/>
    </row>
    <row r="77" spans="1:5" ht="15">
      <c r="A77" s="18"/>
      <c r="B77" s="18" t="s">
        <v>24</v>
      </c>
      <c r="C77" s="18"/>
      <c r="D77" s="18"/>
      <c r="E77" s="18">
        <f>E76+E75</f>
        <v>2933.21</v>
      </c>
    </row>
    <row r="78" spans="1:5" ht="15">
      <c r="A78" s="21"/>
      <c r="B78" s="21"/>
      <c r="C78" s="21"/>
      <c r="D78" s="21"/>
      <c r="E78" s="21"/>
    </row>
    <row r="79" spans="1:5" ht="18">
      <c r="A79" s="45" t="s">
        <v>53</v>
      </c>
      <c r="B79" s="45"/>
      <c r="C79" s="45"/>
      <c r="D79" s="45"/>
      <c r="E79" s="45"/>
    </row>
    <row r="80" spans="1:5" ht="15.75">
      <c r="A80" s="11" t="s">
        <v>1</v>
      </c>
      <c r="B80" s="13" t="s">
        <v>18</v>
      </c>
      <c r="C80" s="13" t="s">
        <v>2</v>
      </c>
      <c r="D80" s="13" t="s">
        <v>19</v>
      </c>
      <c r="E80" s="13" t="s">
        <v>20</v>
      </c>
    </row>
    <row r="81" spans="1:5" ht="57">
      <c r="A81" s="14">
        <v>1</v>
      </c>
      <c r="B81" s="15" t="s">
        <v>54</v>
      </c>
      <c r="C81" s="15" t="s">
        <v>22</v>
      </c>
      <c r="D81" s="15"/>
      <c r="E81" s="15">
        <v>62513</v>
      </c>
    </row>
    <row r="82" spans="1:5" ht="14.25">
      <c r="A82" s="14">
        <v>2</v>
      </c>
      <c r="B82" s="15"/>
      <c r="C82" s="15"/>
      <c r="D82" s="15"/>
      <c r="E82" s="15"/>
    </row>
    <row r="83" spans="1:5" ht="15">
      <c r="A83" s="18"/>
      <c r="B83" s="18" t="s">
        <v>24</v>
      </c>
      <c r="C83" s="18"/>
      <c r="D83" s="18"/>
      <c r="E83" s="18">
        <f>E82+E81</f>
        <v>62513</v>
      </c>
    </row>
    <row r="84" spans="1:5" ht="15">
      <c r="A84" s="21"/>
      <c r="B84" s="21"/>
      <c r="C84" s="21"/>
      <c r="D84" s="21"/>
      <c r="E84" s="21"/>
    </row>
    <row r="85" spans="1:5" ht="15">
      <c r="A85" s="27"/>
      <c r="B85" s="27" t="s">
        <v>55</v>
      </c>
      <c r="C85" s="27"/>
      <c r="D85" s="27"/>
      <c r="E85" s="27">
        <f>E8+E14+E20+E26+E34+E39+E47+E54+E60+E71+E77+E83</f>
        <v>250846.94999999998</v>
      </c>
    </row>
  </sheetData>
  <sheetProtection selectLockedCells="1" selectUnlockedCells="1"/>
  <mergeCells count="12">
    <mergeCell ref="A41:E41"/>
    <mergeCell ref="A49:E49"/>
    <mergeCell ref="A56:E56"/>
    <mergeCell ref="A62:E62"/>
    <mergeCell ref="A73:E73"/>
    <mergeCell ref="A79:E79"/>
    <mergeCell ref="A1:E1"/>
    <mergeCell ref="A10:E10"/>
    <mergeCell ref="A16:E16"/>
    <mergeCell ref="A22:E22"/>
    <mergeCell ref="A28:E28"/>
    <mergeCell ref="A35:E35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zoomScale="80" zoomScaleNormal="80" zoomScalePageLayoutView="0" workbookViewId="0" topLeftCell="A73">
      <selection activeCell="E92" sqref="E92"/>
    </sheetView>
  </sheetViews>
  <sheetFormatPr defaultColWidth="11.57421875" defaultRowHeight="12.75"/>
  <cols>
    <col min="1" max="1" width="8.7109375" style="0" customWidth="1"/>
    <col min="2" max="2" width="44.140625" style="28" customWidth="1"/>
    <col min="3" max="3" width="23.57421875" style="0" customWidth="1"/>
    <col min="4" max="4" width="47.8515625" style="0" customWidth="1"/>
    <col min="5" max="5" width="20.00390625" style="0" customWidth="1"/>
  </cols>
  <sheetData>
    <row r="1" spans="1:5" ht="18">
      <c r="A1" s="45" t="s">
        <v>56</v>
      </c>
      <c r="B1" s="45"/>
      <c r="C1" s="45"/>
      <c r="D1" s="45"/>
      <c r="E1" s="45"/>
    </row>
    <row r="2" spans="1:5" ht="15.75">
      <c r="A2" s="11" t="s">
        <v>1</v>
      </c>
      <c r="B2" s="12" t="s">
        <v>18</v>
      </c>
      <c r="C2" s="13" t="s">
        <v>2</v>
      </c>
      <c r="D2" s="13" t="s">
        <v>19</v>
      </c>
      <c r="E2" s="13" t="s">
        <v>20</v>
      </c>
    </row>
    <row r="3" spans="1:5" ht="28.5">
      <c r="A3" s="14">
        <v>1</v>
      </c>
      <c r="B3" s="17" t="s">
        <v>57</v>
      </c>
      <c r="C3" s="14" t="s">
        <v>58</v>
      </c>
      <c r="D3" s="14"/>
      <c r="E3" s="14">
        <f>3515.33</f>
        <v>3515.33</v>
      </c>
    </row>
    <row r="4" spans="1:5" ht="14.25">
      <c r="A4" s="14">
        <v>2</v>
      </c>
      <c r="B4" s="15" t="s">
        <v>59</v>
      </c>
      <c r="C4" s="15" t="s">
        <v>58</v>
      </c>
      <c r="D4" s="16" t="s">
        <v>60</v>
      </c>
      <c r="E4" s="16">
        <f>947.92</f>
        <v>947.92</v>
      </c>
    </row>
    <row r="5" spans="1:5" ht="14.25">
      <c r="A5" s="14">
        <v>3</v>
      </c>
      <c r="B5" s="15" t="s">
        <v>61</v>
      </c>
      <c r="C5" s="16" t="s">
        <v>58</v>
      </c>
      <c r="D5" s="29"/>
      <c r="E5" s="16">
        <f>118.49</f>
        <v>118.49</v>
      </c>
    </row>
    <row r="6" spans="1:5" ht="14.25">
      <c r="A6" s="14">
        <v>4</v>
      </c>
      <c r="B6" s="15"/>
      <c r="C6" s="16"/>
      <c r="D6" s="29"/>
      <c r="E6" s="16"/>
    </row>
    <row r="7" spans="1:5" ht="15">
      <c r="A7" s="18"/>
      <c r="B7" s="19" t="s">
        <v>24</v>
      </c>
      <c r="C7" s="18"/>
      <c r="D7" s="18"/>
      <c r="E7" s="18">
        <f>E4+E3+E5+E6</f>
        <v>4581.74</v>
      </c>
    </row>
    <row r="8" spans="1:5" ht="12.75">
      <c r="A8" s="9"/>
      <c r="B8" s="30"/>
      <c r="C8" s="9"/>
      <c r="D8" s="9"/>
      <c r="E8" s="9"/>
    </row>
    <row r="9" spans="1:5" ht="18">
      <c r="A9" s="45" t="s">
        <v>62</v>
      </c>
      <c r="B9" s="45"/>
      <c r="C9" s="45"/>
      <c r="D9" s="45"/>
      <c r="E9" s="45"/>
    </row>
    <row r="10" spans="1:5" ht="15.75">
      <c r="A10" s="11" t="s">
        <v>1</v>
      </c>
      <c r="B10" s="12" t="s">
        <v>18</v>
      </c>
      <c r="C10" s="13" t="s">
        <v>2</v>
      </c>
      <c r="D10" s="13" t="s">
        <v>19</v>
      </c>
      <c r="E10" s="13" t="s">
        <v>20</v>
      </c>
    </row>
    <row r="11" spans="1:5" ht="14.25">
      <c r="A11" s="14">
        <v>1</v>
      </c>
      <c r="B11" s="17" t="s">
        <v>61</v>
      </c>
      <c r="C11" s="14" t="s">
        <v>58</v>
      </c>
      <c r="D11" s="14"/>
      <c r="E11" s="14">
        <f>118.49</f>
        <v>118.49</v>
      </c>
    </row>
    <row r="12" spans="1:5" ht="14.25">
      <c r="A12" s="14">
        <v>2</v>
      </c>
      <c r="B12" s="17" t="s">
        <v>59</v>
      </c>
      <c r="C12" s="14" t="s">
        <v>58</v>
      </c>
      <c r="D12" s="14" t="s">
        <v>60</v>
      </c>
      <c r="E12" s="14">
        <f>947.92</f>
        <v>947.92</v>
      </c>
    </row>
    <row r="13" spans="1:5" ht="28.5">
      <c r="A13" s="14">
        <v>3</v>
      </c>
      <c r="B13" s="15" t="s">
        <v>63</v>
      </c>
      <c r="C13" s="15" t="s">
        <v>58</v>
      </c>
      <c r="D13" s="16"/>
      <c r="E13" s="16">
        <f>2163.07</f>
        <v>2163.07</v>
      </c>
    </row>
    <row r="14" spans="1:5" ht="15">
      <c r="A14" s="18"/>
      <c r="B14" s="19" t="s">
        <v>24</v>
      </c>
      <c r="C14" s="18"/>
      <c r="D14" s="18"/>
      <c r="E14" s="18">
        <f>SUM(E11:E13)</f>
        <v>3229.48</v>
      </c>
    </row>
    <row r="15" spans="1:5" ht="15">
      <c r="A15" s="31"/>
      <c r="B15" s="32"/>
      <c r="C15" s="31"/>
      <c r="D15" s="31"/>
      <c r="E15" s="31"/>
    </row>
    <row r="16" spans="1:5" ht="18">
      <c r="A16" s="46" t="s">
        <v>28</v>
      </c>
      <c r="B16" s="46"/>
      <c r="C16" s="46"/>
      <c r="D16" s="46"/>
      <c r="E16" s="46"/>
    </row>
    <row r="17" spans="1:5" ht="15.75">
      <c r="A17" s="11" t="s">
        <v>1</v>
      </c>
      <c r="B17" s="12" t="s">
        <v>18</v>
      </c>
      <c r="C17" s="13" t="s">
        <v>2</v>
      </c>
      <c r="D17" s="13" t="s">
        <v>19</v>
      </c>
      <c r="E17" s="13" t="s">
        <v>20</v>
      </c>
    </row>
    <row r="18" spans="1:5" ht="28.5">
      <c r="A18" s="14">
        <v>1</v>
      </c>
      <c r="B18" s="15" t="s">
        <v>63</v>
      </c>
      <c r="C18" s="14" t="s">
        <v>58</v>
      </c>
      <c r="D18" s="14"/>
      <c r="E18" s="14">
        <f>1689.82</f>
        <v>1689.82</v>
      </c>
    </row>
    <row r="19" spans="1:5" ht="14.25">
      <c r="A19" s="14">
        <v>2</v>
      </c>
      <c r="B19" s="17" t="s">
        <v>61</v>
      </c>
      <c r="C19" s="14" t="s">
        <v>58</v>
      </c>
      <c r="D19" s="16"/>
      <c r="E19" s="14">
        <f>118.49</f>
        <v>118.49</v>
      </c>
    </row>
    <row r="20" spans="1:5" ht="14.25">
      <c r="A20" s="14">
        <v>3</v>
      </c>
      <c r="B20" s="15" t="s">
        <v>59</v>
      </c>
      <c r="C20" s="14" t="s">
        <v>58</v>
      </c>
      <c r="D20" s="16" t="s">
        <v>60</v>
      </c>
      <c r="E20" s="16">
        <f>947.92</f>
        <v>947.92</v>
      </c>
    </row>
    <row r="21" spans="1:5" ht="14.25">
      <c r="A21" s="14"/>
      <c r="B21" s="15"/>
      <c r="C21" s="16"/>
      <c r="D21" s="16"/>
      <c r="E21" s="16"/>
    </row>
    <row r="22" spans="1:5" ht="15">
      <c r="A22" s="18"/>
      <c r="B22" s="19" t="s">
        <v>24</v>
      </c>
      <c r="C22" s="18"/>
      <c r="D22" s="18"/>
      <c r="E22" s="18">
        <f>SUM(E18:E21)</f>
        <v>2756.23</v>
      </c>
    </row>
    <row r="23" spans="1:5" ht="15">
      <c r="A23" s="31"/>
      <c r="B23" s="32"/>
      <c r="C23" s="31"/>
      <c r="D23" s="31"/>
      <c r="E23" s="31"/>
    </row>
    <row r="24" spans="1:5" ht="18">
      <c r="A24" s="47" t="s">
        <v>64</v>
      </c>
      <c r="B24" s="47"/>
      <c r="C24" s="47"/>
      <c r="D24" s="47"/>
      <c r="E24" s="47"/>
    </row>
    <row r="25" spans="1:5" ht="15.75">
      <c r="A25" s="11" t="s">
        <v>1</v>
      </c>
      <c r="B25" s="12" t="s">
        <v>18</v>
      </c>
      <c r="C25" s="13" t="s">
        <v>2</v>
      </c>
      <c r="D25" s="13" t="s">
        <v>19</v>
      </c>
      <c r="E25" s="13" t="s">
        <v>20</v>
      </c>
    </row>
    <row r="26" spans="1:5" ht="14.25">
      <c r="A26" s="14">
        <v>1</v>
      </c>
      <c r="B26" s="17" t="s">
        <v>61</v>
      </c>
      <c r="C26" s="14" t="s">
        <v>58</v>
      </c>
      <c r="D26" s="14"/>
      <c r="E26" s="14">
        <f>118.49</f>
        <v>118.49</v>
      </c>
    </row>
    <row r="27" spans="1:5" ht="14.25">
      <c r="A27" s="14">
        <v>2</v>
      </c>
      <c r="B27" s="15" t="s">
        <v>59</v>
      </c>
      <c r="C27" s="14" t="s">
        <v>58</v>
      </c>
      <c r="D27" s="16" t="s">
        <v>60</v>
      </c>
      <c r="E27" s="16">
        <f>947.92</f>
        <v>947.92</v>
      </c>
    </row>
    <row r="28" spans="1:5" ht="28.5">
      <c r="A28" s="14">
        <v>3</v>
      </c>
      <c r="B28" s="15" t="s">
        <v>65</v>
      </c>
      <c r="C28" s="15" t="s">
        <v>58</v>
      </c>
      <c r="D28" s="16"/>
      <c r="E28" s="16">
        <v>1083.18</v>
      </c>
    </row>
    <row r="29" spans="1:5" ht="28.5">
      <c r="A29" s="14">
        <v>4</v>
      </c>
      <c r="B29" s="15" t="s">
        <v>66</v>
      </c>
      <c r="C29" s="15" t="s">
        <v>58</v>
      </c>
      <c r="D29" s="16" t="s">
        <v>67</v>
      </c>
      <c r="E29" s="16">
        <v>752.26</v>
      </c>
    </row>
    <row r="30" spans="1:5" ht="14.25">
      <c r="A30" s="14">
        <v>5</v>
      </c>
      <c r="B30" s="15"/>
      <c r="C30" s="15"/>
      <c r="D30" s="16"/>
      <c r="E30" s="16"/>
    </row>
    <row r="31" spans="1:5" ht="15">
      <c r="A31" s="18"/>
      <c r="B31" s="19" t="s">
        <v>24</v>
      </c>
      <c r="C31" s="18"/>
      <c r="D31" s="18"/>
      <c r="E31" s="18">
        <f>E26+E27+E28+E29+E30</f>
        <v>2901.8500000000004</v>
      </c>
    </row>
    <row r="32" spans="1:5" ht="15">
      <c r="A32" s="31"/>
      <c r="B32" s="32"/>
      <c r="C32" s="31"/>
      <c r="D32" s="31"/>
      <c r="E32" s="31"/>
    </row>
    <row r="33" spans="1:5" ht="18">
      <c r="A33" s="47" t="s">
        <v>68</v>
      </c>
      <c r="B33" s="47"/>
      <c r="C33" s="47"/>
      <c r="D33" s="47"/>
      <c r="E33" s="47"/>
    </row>
    <row r="34" spans="1:5" ht="15.75">
      <c r="A34" s="11" t="s">
        <v>1</v>
      </c>
      <c r="B34" s="12" t="s">
        <v>18</v>
      </c>
      <c r="C34" s="13" t="s">
        <v>2</v>
      </c>
      <c r="D34" s="13" t="s">
        <v>19</v>
      </c>
      <c r="E34" s="13" t="s">
        <v>20</v>
      </c>
    </row>
    <row r="35" spans="1:5" ht="14.25">
      <c r="A35" s="14">
        <v>1</v>
      </c>
      <c r="B35" s="17" t="s">
        <v>61</v>
      </c>
      <c r="C35" s="14" t="s">
        <v>58</v>
      </c>
      <c r="D35" s="16"/>
      <c r="E35" s="14">
        <f>118.49</f>
        <v>118.49</v>
      </c>
    </row>
    <row r="36" spans="1:5" ht="14.25">
      <c r="A36" s="14">
        <v>2</v>
      </c>
      <c r="B36" s="15" t="s">
        <v>59</v>
      </c>
      <c r="C36" s="14" t="s">
        <v>58</v>
      </c>
      <c r="D36" s="16" t="s">
        <v>60</v>
      </c>
      <c r="E36" s="16">
        <f>947.92</f>
        <v>947.92</v>
      </c>
    </row>
    <row r="37" spans="1:5" ht="14.25">
      <c r="A37" s="14">
        <v>3</v>
      </c>
      <c r="B37" s="15" t="s">
        <v>69</v>
      </c>
      <c r="C37" s="15" t="s">
        <v>58</v>
      </c>
      <c r="D37" s="16" t="s">
        <v>70</v>
      </c>
      <c r="E37" s="16">
        <v>727.12</v>
      </c>
    </row>
    <row r="38" spans="1:5" ht="14.25">
      <c r="A38" s="14">
        <v>4</v>
      </c>
      <c r="B38" s="15"/>
      <c r="C38" s="15"/>
      <c r="D38" s="16"/>
      <c r="E38" s="16"/>
    </row>
    <row r="39" spans="1:5" ht="15">
      <c r="A39" s="18"/>
      <c r="B39" s="19" t="s">
        <v>24</v>
      </c>
      <c r="C39" s="18"/>
      <c r="D39" s="18"/>
      <c r="E39" s="18">
        <f>E35+E36+E37+E38</f>
        <v>1793.5299999999997</v>
      </c>
    </row>
    <row r="40" spans="1:5" ht="18">
      <c r="A40" s="47" t="s">
        <v>71</v>
      </c>
      <c r="B40" s="47"/>
      <c r="C40" s="47"/>
      <c r="D40" s="47"/>
      <c r="E40" s="47"/>
    </row>
    <row r="41" spans="1:5" ht="15.75">
      <c r="A41" s="11" t="s">
        <v>1</v>
      </c>
      <c r="B41" s="12" t="s">
        <v>18</v>
      </c>
      <c r="C41" s="13" t="s">
        <v>2</v>
      </c>
      <c r="D41" s="13" t="s">
        <v>19</v>
      </c>
      <c r="E41" s="13" t="s">
        <v>20</v>
      </c>
    </row>
    <row r="42" spans="1:5" ht="14.25">
      <c r="A42" s="14">
        <v>1</v>
      </c>
      <c r="B42" s="17" t="s">
        <v>61</v>
      </c>
      <c r="C42" s="14" t="s">
        <v>58</v>
      </c>
      <c r="D42" s="16"/>
      <c r="E42" s="14">
        <f>118.49</f>
        <v>118.49</v>
      </c>
    </row>
    <row r="43" spans="1:5" ht="14.25">
      <c r="A43" s="14">
        <v>2</v>
      </c>
      <c r="B43" s="15" t="s">
        <v>59</v>
      </c>
      <c r="C43" s="14" t="s">
        <v>58</v>
      </c>
      <c r="D43" s="16" t="s">
        <v>60</v>
      </c>
      <c r="E43" s="16">
        <f>947.92</f>
        <v>947.92</v>
      </c>
    </row>
    <row r="44" spans="1:5" ht="14.25">
      <c r="A44" s="14">
        <v>3</v>
      </c>
      <c r="B44" s="17"/>
      <c r="C44" s="14"/>
      <c r="D44" s="14"/>
      <c r="E44" s="14"/>
    </row>
    <row r="45" spans="1:5" ht="14.25">
      <c r="A45" s="14">
        <v>4</v>
      </c>
      <c r="B45" s="15"/>
      <c r="C45" s="14"/>
      <c r="D45" s="16"/>
      <c r="E45" s="16"/>
    </row>
    <row r="46" spans="1:5" ht="15">
      <c r="A46" s="18"/>
      <c r="B46" s="19" t="s">
        <v>24</v>
      </c>
      <c r="C46" s="18"/>
      <c r="D46" s="18"/>
      <c r="E46" s="18">
        <f>E43+E44+E42+E45</f>
        <v>1066.4099999999999</v>
      </c>
    </row>
    <row r="47" spans="1:5" ht="18">
      <c r="A47" s="48"/>
      <c r="B47" s="48"/>
      <c r="C47" s="48"/>
      <c r="D47" s="48"/>
      <c r="E47" s="48"/>
    </row>
    <row r="48" spans="1:5" ht="18">
      <c r="A48" s="45" t="s">
        <v>37</v>
      </c>
      <c r="B48" s="45"/>
      <c r="C48" s="45"/>
      <c r="D48" s="45"/>
      <c r="E48" s="45"/>
    </row>
    <row r="49" spans="1:5" ht="15.75">
      <c r="A49" s="11" t="s">
        <v>1</v>
      </c>
      <c r="B49" s="12" t="s">
        <v>18</v>
      </c>
      <c r="C49" s="13" t="s">
        <v>2</v>
      </c>
      <c r="D49" s="13" t="s">
        <v>19</v>
      </c>
      <c r="E49" s="13" t="s">
        <v>20</v>
      </c>
    </row>
    <row r="50" spans="1:5" ht="14.25">
      <c r="A50" s="14">
        <v>1</v>
      </c>
      <c r="B50" s="17" t="s">
        <v>72</v>
      </c>
      <c r="C50" s="14" t="s">
        <v>58</v>
      </c>
      <c r="D50" s="14" t="s">
        <v>73</v>
      </c>
      <c r="E50" s="14">
        <f>2619.37</f>
        <v>2619.37</v>
      </c>
    </row>
    <row r="51" spans="1:5" ht="14.25">
      <c r="A51" s="14">
        <v>2</v>
      </c>
      <c r="B51" s="15" t="s">
        <v>59</v>
      </c>
      <c r="C51" s="15" t="s">
        <v>58</v>
      </c>
      <c r="D51" s="15" t="s">
        <v>60</v>
      </c>
      <c r="E51" s="15">
        <v>947.92</v>
      </c>
    </row>
    <row r="52" spans="1:5" ht="14.25">
      <c r="A52" s="14">
        <v>3</v>
      </c>
      <c r="B52" s="17" t="s">
        <v>61</v>
      </c>
      <c r="C52" s="14" t="s">
        <v>58</v>
      </c>
      <c r="D52" s="16"/>
      <c r="E52" s="14">
        <f>118.49</f>
        <v>118.49</v>
      </c>
    </row>
    <row r="53" spans="1:5" ht="15">
      <c r="A53" s="18"/>
      <c r="B53" s="19" t="s">
        <v>24</v>
      </c>
      <c r="C53" s="18"/>
      <c r="D53" s="18"/>
      <c r="E53" s="18">
        <f>E51+E52+E50</f>
        <v>3685.7799999999997</v>
      </c>
    </row>
    <row r="55" spans="1:5" ht="18">
      <c r="A55" s="45" t="s">
        <v>39</v>
      </c>
      <c r="B55" s="45"/>
      <c r="C55" s="45"/>
      <c r="D55" s="45"/>
      <c r="E55" s="45"/>
    </row>
    <row r="56" spans="1:5" ht="15.75">
      <c r="A56" s="11" t="s">
        <v>1</v>
      </c>
      <c r="B56" s="12" t="s">
        <v>18</v>
      </c>
      <c r="C56" s="13" t="s">
        <v>2</v>
      </c>
      <c r="D56" s="13" t="s">
        <v>19</v>
      </c>
      <c r="E56" s="13" t="s">
        <v>20</v>
      </c>
    </row>
    <row r="57" spans="1:5" ht="29.25">
      <c r="A57" s="33">
        <v>1</v>
      </c>
      <c r="B57" s="34" t="s">
        <v>74</v>
      </c>
      <c r="C57" s="14" t="s">
        <v>58</v>
      </c>
      <c r="D57" s="14" t="s">
        <v>75</v>
      </c>
      <c r="E57" s="14">
        <v>257.72</v>
      </c>
    </row>
    <row r="58" spans="1:5" ht="15">
      <c r="A58" s="33">
        <v>2</v>
      </c>
      <c r="B58" s="15" t="s">
        <v>59</v>
      </c>
      <c r="C58" s="15" t="s">
        <v>58</v>
      </c>
      <c r="D58" s="15" t="s">
        <v>60</v>
      </c>
      <c r="E58" s="15">
        <v>947.92</v>
      </c>
    </row>
    <row r="59" spans="1:5" ht="15">
      <c r="A59" s="33">
        <v>3</v>
      </c>
      <c r="B59" s="17" t="s">
        <v>61</v>
      </c>
      <c r="C59" s="15" t="s">
        <v>58</v>
      </c>
      <c r="D59" s="16"/>
      <c r="E59" s="14">
        <f>118.49</f>
        <v>118.49</v>
      </c>
    </row>
    <row r="60" spans="1:5" ht="15">
      <c r="A60" s="18"/>
      <c r="B60" s="19" t="s">
        <v>24</v>
      </c>
      <c r="C60" s="18"/>
      <c r="D60" s="18"/>
      <c r="E60" s="18">
        <f>E57+E58+E59</f>
        <v>1324.1299999999999</v>
      </c>
    </row>
    <row r="62" spans="1:5" ht="18">
      <c r="A62" s="45" t="s">
        <v>45</v>
      </c>
      <c r="B62" s="45"/>
      <c r="C62" s="45"/>
      <c r="D62" s="45"/>
      <c r="E62" s="45"/>
    </row>
    <row r="63" spans="1:5" ht="15.75">
      <c r="A63" s="11" t="s">
        <v>1</v>
      </c>
      <c r="B63" s="12" t="s">
        <v>18</v>
      </c>
      <c r="C63" s="13" t="s">
        <v>2</v>
      </c>
      <c r="D63" s="13" t="s">
        <v>19</v>
      </c>
      <c r="E63" s="13" t="s">
        <v>20</v>
      </c>
    </row>
    <row r="64" spans="1:5" ht="15">
      <c r="A64" s="35">
        <v>1</v>
      </c>
      <c r="B64" s="15" t="s">
        <v>59</v>
      </c>
      <c r="C64" s="14" t="s">
        <v>58</v>
      </c>
      <c r="D64" s="14" t="s">
        <v>60</v>
      </c>
      <c r="E64" s="15">
        <v>947.92</v>
      </c>
    </row>
    <row r="65" spans="1:5" ht="15">
      <c r="A65" s="35">
        <v>2</v>
      </c>
      <c r="B65" s="17" t="s">
        <v>61</v>
      </c>
      <c r="C65" s="15" t="s">
        <v>58</v>
      </c>
      <c r="D65" s="15"/>
      <c r="E65" s="14">
        <f>118.49</f>
        <v>118.49</v>
      </c>
    </row>
    <row r="66" spans="1:5" ht="15">
      <c r="A66" s="35">
        <v>3</v>
      </c>
      <c r="B66" s="15" t="s">
        <v>76</v>
      </c>
      <c r="C66" s="15" t="s">
        <v>58</v>
      </c>
      <c r="D66" s="16"/>
      <c r="E66" s="16">
        <v>1395.14</v>
      </c>
    </row>
    <row r="67" spans="1:5" ht="28.5">
      <c r="A67" s="35">
        <v>4</v>
      </c>
      <c r="B67" s="15" t="s">
        <v>77</v>
      </c>
      <c r="C67" s="15" t="s">
        <v>58</v>
      </c>
      <c r="D67" s="16" t="s">
        <v>78</v>
      </c>
      <c r="E67" s="16">
        <v>257.72</v>
      </c>
    </row>
    <row r="68" spans="1:5" ht="15">
      <c r="A68" s="18"/>
      <c r="B68" s="19" t="s">
        <v>24</v>
      </c>
      <c r="C68" s="18"/>
      <c r="D68" s="18"/>
      <c r="E68" s="18">
        <f>E65+E66+E64+E67</f>
        <v>2719.2700000000004</v>
      </c>
    </row>
    <row r="70" spans="1:5" ht="18">
      <c r="A70" s="45" t="s">
        <v>46</v>
      </c>
      <c r="B70" s="45"/>
      <c r="C70" s="45"/>
      <c r="D70" s="45"/>
      <c r="E70" s="45"/>
    </row>
    <row r="71" spans="1:5" ht="15.75">
      <c r="A71" s="11" t="s">
        <v>1</v>
      </c>
      <c r="B71" s="12" t="s">
        <v>18</v>
      </c>
      <c r="C71" s="13" t="s">
        <v>2</v>
      </c>
      <c r="D71" s="13" t="s">
        <v>19</v>
      </c>
      <c r="E71" s="13" t="s">
        <v>20</v>
      </c>
    </row>
    <row r="72" spans="1:5" ht="15">
      <c r="A72" s="35">
        <v>1</v>
      </c>
      <c r="B72" s="15" t="s">
        <v>59</v>
      </c>
      <c r="C72" s="14" t="s">
        <v>58</v>
      </c>
      <c r="D72" s="14" t="s">
        <v>60</v>
      </c>
      <c r="E72" s="15">
        <v>947.92</v>
      </c>
    </row>
    <row r="73" spans="1:5" ht="15">
      <c r="A73" s="35">
        <v>2</v>
      </c>
      <c r="B73" s="17" t="s">
        <v>61</v>
      </c>
      <c r="C73" s="15" t="s">
        <v>58</v>
      </c>
      <c r="D73" s="15"/>
      <c r="E73" s="14">
        <f>118.49</f>
        <v>118.49</v>
      </c>
    </row>
    <row r="74" spans="1:5" ht="28.5">
      <c r="A74" s="35">
        <v>3</v>
      </c>
      <c r="B74" s="17" t="s">
        <v>79</v>
      </c>
      <c r="C74" s="15" t="s">
        <v>58</v>
      </c>
      <c r="D74" s="14" t="s">
        <v>80</v>
      </c>
      <c r="E74" s="14">
        <v>4283.37</v>
      </c>
    </row>
    <row r="75" spans="1:5" ht="28.5">
      <c r="A75" s="35">
        <v>4</v>
      </c>
      <c r="B75" s="15" t="s">
        <v>74</v>
      </c>
      <c r="C75" s="15" t="s">
        <v>58</v>
      </c>
      <c r="D75" s="16" t="s">
        <v>81</v>
      </c>
      <c r="E75" s="16">
        <v>593.94</v>
      </c>
    </row>
    <row r="76" spans="1:5" ht="15">
      <c r="A76" s="35">
        <v>5</v>
      </c>
      <c r="B76" s="15"/>
      <c r="C76" s="15" t="s">
        <v>58</v>
      </c>
      <c r="D76" s="36"/>
      <c r="E76" s="37"/>
    </row>
    <row r="77" spans="1:5" ht="15">
      <c r="A77" s="35">
        <v>6</v>
      </c>
      <c r="B77" s="15"/>
      <c r="C77" s="15"/>
      <c r="D77" s="36"/>
      <c r="E77" s="37"/>
    </row>
    <row r="78" spans="1:5" ht="15">
      <c r="A78" s="18"/>
      <c r="B78" s="19" t="s">
        <v>24</v>
      </c>
      <c r="C78" s="18"/>
      <c r="D78" s="18"/>
      <c r="E78" s="18">
        <f>E73+E74+E72+E75+E76+E77</f>
        <v>5943.719999999999</v>
      </c>
    </row>
    <row r="80" spans="1:5" ht="18">
      <c r="A80" s="45" t="s">
        <v>50</v>
      </c>
      <c r="B80" s="45"/>
      <c r="C80" s="45"/>
      <c r="D80" s="45"/>
      <c r="E80" s="45"/>
    </row>
    <row r="81" spans="1:5" ht="15.75">
      <c r="A81" s="11" t="s">
        <v>1</v>
      </c>
      <c r="B81" s="12" t="s">
        <v>18</v>
      </c>
      <c r="C81" s="13" t="s">
        <v>2</v>
      </c>
      <c r="D81" s="13" t="s">
        <v>19</v>
      </c>
      <c r="E81" s="13" t="s">
        <v>20</v>
      </c>
    </row>
    <row r="82" spans="1:5" ht="15">
      <c r="A82" s="35">
        <v>1</v>
      </c>
      <c r="B82" s="15" t="s">
        <v>59</v>
      </c>
      <c r="C82" s="14" t="s">
        <v>58</v>
      </c>
      <c r="D82" s="14" t="s">
        <v>60</v>
      </c>
      <c r="E82" s="15">
        <v>947.92</v>
      </c>
    </row>
    <row r="83" spans="1:5" ht="15">
      <c r="A83" s="35">
        <v>2</v>
      </c>
      <c r="B83" s="17" t="s">
        <v>61</v>
      </c>
      <c r="C83" s="15" t="s">
        <v>58</v>
      </c>
      <c r="D83" s="15"/>
      <c r="E83" s="14">
        <f>118.49</f>
        <v>118.49</v>
      </c>
    </row>
    <row r="84" spans="1:5" ht="15">
      <c r="A84" s="35">
        <v>3</v>
      </c>
      <c r="B84" s="15" t="s">
        <v>82</v>
      </c>
      <c r="C84" s="15" t="s">
        <v>58</v>
      </c>
      <c r="D84" s="36"/>
      <c r="E84" s="37">
        <f>4600.14</f>
        <v>4600.14</v>
      </c>
    </row>
    <row r="85" spans="1:5" ht="25.5" customHeight="1">
      <c r="A85" s="35">
        <v>4</v>
      </c>
      <c r="B85" s="15" t="s">
        <v>83</v>
      </c>
      <c r="C85" s="15" t="s">
        <v>58</v>
      </c>
      <c r="D85" s="37"/>
      <c r="E85" s="37">
        <f>9134</f>
        <v>9134</v>
      </c>
    </row>
    <row r="86" spans="1:5" ht="15">
      <c r="A86" s="35">
        <v>5</v>
      </c>
      <c r="B86" s="15"/>
      <c r="C86" s="15"/>
      <c r="D86" s="37"/>
      <c r="E86" s="37"/>
    </row>
    <row r="87" spans="1:5" ht="15">
      <c r="A87" s="18"/>
      <c r="B87" s="19" t="s">
        <v>24</v>
      </c>
      <c r="C87" s="18"/>
      <c r="D87" s="18"/>
      <c r="E87" s="18">
        <f>E83+E84+E82+E85+E86</f>
        <v>14800.55</v>
      </c>
    </row>
    <row r="89" spans="1:5" ht="18">
      <c r="A89" s="45" t="s">
        <v>53</v>
      </c>
      <c r="B89" s="45"/>
      <c r="C89" s="45"/>
      <c r="D89" s="45"/>
      <c r="E89" s="45"/>
    </row>
    <row r="90" spans="1:5" ht="15.75">
      <c r="A90" s="11" t="s">
        <v>1</v>
      </c>
      <c r="B90" s="12" t="s">
        <v>18</v>
      </c>
      <c r="C90" s="13" t="s">
        <v>2</v>
      </c>
      <c r="D90" s="13" t="s">
        <v>19</v>
      </c>
      <c r="E90" s="13" t="s">
        <v>20</v>
      </c>
    </row>
    <row r="91" spans="1:5" ht="15">
      <c r="A91" s="35">
        <v>1</v>
      </c>
      <c r="B91" s="15" t="s">
        <v>59</v>
      </c>
      <c r="C91" s="15" t="s">
        <v>58</v>
      </c>
      <c r="D91" s="14" t="s">
        <v>60</v>
      </c>
      <c r="E91" s="15">
        <v>947.92</v>
      </c>
    </row>
    <row r="92" spans="1:5" ht="15">
      <c r="A92" s="35">
        <v>2</v>
      </c>
      <c r="B92" s="17" t="s">
        <v>61</v>
      </c>
      <c r="C92" s="15" t="s">
        <v>58</v>
      </c>
      <c r="D92" s="16"/>
      <c r="E92" s="14">
        <f>118.49</f>
        <v>118.49</v>
      </c>
    </row>
    <row r="93" spans="1:5" ht="15">
      <c r="A93" s="35">
        <v>3</v>
      </c>
      <c r="B93" s="17"/>
      <c r="C93" s="14"/>
      <c r="D93" s="14"/>
      <c r="E93" s="14"/>
    </row>
    <row r="94" spans="1:5" ht="15">
      <c r="A94" s="35">
        <v>4</v>
      </c>
      <c r="B94" s="15"/>
      <c r="C94" s="15"/>
      <c r="D94" s="15"/>
      <c r="E94" s="15"/>
    </row>
    <row r="95" spans="1:5" ht="15">
      <c r="A95" s="35">
        <v>5</v>
      </c>
      <c r="B95" s="15"/>
      <c r="C95" s="15"/>
      <c r="D95" s="37"/>
      <c r="E95" s="37"/>
    </row>
    <row r="96" spans="1:5" ht="15">
      <c r="A96" s="18"/>
      <c r="B96" s="19" t="s">
        <v>24</v>
      </c>
      <c r="C96" s="18"/>
      <c r="D96" s="18"/>
      <c r="E96" s="18">
        <f>E92+E93+E91+E94+E95</f>
        <v>1066.4099999999999</v>
      </c>
    </row>
    <row r="98" spans="1:5" ht="15">
      <c r="A98" s="27"/>
      <c r="B98" s="38" t="s">
        <v>55</v>
      </c>
      <c r="C98" s="27"/>
      <c r="D98" s="27"/>
      <c r="E98" s="27">
        <f>E7+E14+E22+E31+E39+E46+E53+E60+E68+E78+E87+E96</f>
        <v>45869.100000000006</v>
      </c>
    </row>
  </sheetData>
  <sheetProtection selectLockedCells="1" selectUnlockedCells="1"/>
  <mergeCells count="13">
    <mergeCell ref="A89:E89"/>
    <mergeCell ref="A47:E47"/>
    <mergeCell ref="A48:E48"/>
    <mergeCell ref="A55:E55"/>
    <mergeCell ref="A62:E62"/>
    <mergeCell ref="A70:E70"/>
    <mergeCell ref="A80:E80"/>
    <mergeCell ref="A1:E1"/>
    <mergeCell ref="A9:E9"/>
    <mergeCell ref="A16:E16"/>
    <mergeCell ref="A24:E24"/>
    <mergeCell ref="A33:E33"/>
    <mergeCell ref="A40:E40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1"/>
  <sheetViews>
    <sheetView zoomScale="80" zoomScaleNormal="80" zoomScalePageLayoutView="0" workbookViewId="0" topLeftCell="A79">
      <selection activeCell="E4" sqref="E4"/>
    </sheetView>
  </sheetViews>
  <sheetFormatPr defaultColWidth="11.57421875" defaultRowHeight="12.75"/>
  <cols>
    <col min="1" max="1" width="8.7109375" style="0" customWidth="1"/>
    <col min="2" max="2" width="34.8515625" style="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18">
      <c r="A1" s="45"/>
      <c r="B1" s="45"/>
      <c r="C1" s="45"/>
      <c r="D1" s="45"/>
      <c r="E1" s="45"/>
    </row>
    <row r="2" spans="1:5" ht="15.75">
      <c r="A2" s="11" t="s">
        <v>1</v>
      </c>
      <c r="B2" s="13" t="s">
        <v>18</v>
      </c>
      <c r="C2" s="13" t="s">
        <v>2</v>
      </c>
      <c r="D2" s="13" t="s">
        <v>19</v>
      </c>
      <c r="E2" s="13" t="s">
        <v>20</v>
      </c>
    </row>
    <row r="3" spans="1:5" ht="14.25">
      <c r="A3" s="14"/>
      <c r="B3" s="14"/>
      <c r="C3" s="14"/>
      <c r="D3" s="14"/>
      <c r="E3" s="14"/>
    </row>
    <row r="4" spans="1:5" ht="27" customHeight="1">
      <c r="A4" s="14">
        <v>1</v>
      </c>
      <c r="B4" s="15"/>
      <c r="C4" s="15" t="s">
        <v>84</v>
      </c>
      <c r="D4" s="15"/>
      <c r="E4" s="16"/>
    </row>
    <row r="5" spans="1:5" ht="18" customHeight="1">
      <c r="A5" s="14"/>
      <c r="B5" s="15"/>
      <c r="C5" s="16"/>
      <c r="D5" s="29"/>
      <c r="E5" s="16"/>
    </row>
    <row r="6" spans="1:5" ht="20.25" customHeight="1">
      <c r="A6" s="14"/>
      <c r="B6" s="15"/>
      <c r="C6" s="16"/>
      <c r="D6" s="29"/>
      <c r="E6" s="16"/>
    </row>
    <row r="7" spans="1:5" ht="15">
      <c r="A7" s="18"/>
      <c r="B7" s="18" t="s">
        <v>24</v>
      </c>
      <c r="C7" s="18"/>
      <c r="D7" s="18"/>
      <c r="E7" s="18">
        <f>E4+E3+E5+E6</f>
        <v>0</v>
      </c>
    </row>
    <row r="8" spans="1:5" ht="12.75">
      <c r="A8" s="9"/>
      <c r="B8" s="9"/>
      <c r="C8" s="9"/>
      <c r="D8" s="9"/>
      <c r="E8" s="9"/>
    </row>
    <row r="9" spans="1:5" ht="18">
      <c r="A9" s="45"/>
      <c r="B9" s="45"/>
      <c r="C9" s="45"/>
      <c r="D9" s="45"/>
      <c r="E9" s="45"/>
    </row>
    <row r="10" spans="1:5" ht="15.75">
      <c r="A10" s="11" t="s">
        <v>1</v>
      </c>
      <c r="B10" s="13" t="s">
        <v>18</v>
      </c>
      <c r="C10" s="13" t="s">
        <v>2</v>
      </c>
      <c r="D10" s="13" t="s">
        <v>19</v>
      </c>
      <c r="E10" s="13" t="s">
        <v>20</v>
      </c>
    </row>
    <row r="11" spans="1:5" ht="14.25">
      <c r="A11" s="14"/>
      <c r="B11" s="14"/>
      <c r="C11" s="14"/>
      <c r="D11" s="14"/>
      <c r="E11" s="14"/>
    </row>
    <row r="12" spans="1:5" ht="14.25">
      <c r="A12" s="14"/>
      <c r="B12" s="15"/>
      <c r="C12" s="15"/>
      <c r="D12" s="16"/>
      <c r="E12" s="16"/>
    </row>
    <row r="13" spans="1:5" ht="14.25">
      <c r="A13" s="14"/>
      <c r="B13" s="15"/>
      <c r="C13" s="16"/>
      <c r="D13" s="16"/>
      <c r="E13" s="16"/>
    </row>
    <row r="14" spans="1:5" ht="15">
      <c r="A14" s="18"/>
      <c r="B14" s="18" t="s">
        <v>24</v>
      </c>
      <c r="C14" s="18"/>
      <c r="D14" s="18"/>
      <c r="E14" s="18">
        <f>E12+E11+E13</f>
        <v>0</v>
      </c>
    </row>
    <row r="15" spans="1:5" ht="18">
      <c r="A15" s="45"/>
      <c r="B15" s="45"/>
      <c r="C15" s="45"/>
      <c r="D15" s="45"/>
      <c r="E15" s="45"/>
    </row>
    <row r="16" spans="1:5" ht="15.75">
      <c r="A16" s="11" t="s">
        <v>1</v>
      </c>
      <c r="B16" s="13" t="s">
        <v>18</v>
      </c>
      <c r="C16" s="13" t="s">
        <v>2</v>
      </c>
      <c r="D16" s="13" t="s">
        <v>19</v>
      </c>
      <c r="E16" s="13" t="s">
        <v>20</v>
      </c>
    </row>
    <row r="17" spans="1:5" ht="14.25">
      <c r="A17" s="14"/>
      <c r="B17" s="14"/>
      <c r="C17" s="14"/>
      <c r="D17" s="14"/>
      <c r="E17" s="14"/>
    </row>
    <row r="18" spans="1:5" ht="14.25">
      <c r="A18" s="14"/>
      <c r="B18" s="15"/>
      <c r="C18" s="15"/>
      <c r="D18" s="16"/>
      <c r="E18" s="16"/>
    </row>
    <row r="19" spans="1:5" ht="14.25">
      <c r="A19" s="14"/>
      <c r="B19" s="15"/>
      <c r="C19" s="16"/>
      <c r="D19" s="16"/>
      <c r="E19" s="16"/>
    </row>
    <row r="20" spans="1:5" ht="15">
      <c r="A20" s="18"/>
      <c r="B20" s="18" t="s">
        <v>24</v>
      </c>
      <c r="C20" s="18"/>
      <c r="D20" s="18"/>
      <c r="E20" s="18">
        <f>E18+E17+E19</f>
        <v>0</v>
      </c>
    </row>
    <row r="21" spans="1:5" ht="18">
      <c r="A21" s="45"/>
      <c r="B21" s="45"/>
      <c r="C21" s="45"/>
      <c r="D21" s="45"/>
      <c r="E21" s="45"/>
    </row>
    <row r="22" spans="1:5" ht="15.75">
      <c r="A22" s="11" t="s">
        <v>1</v>
      </c>
      <c r="B22" s="13" t="s">
        <v>18</v>
      </c>
      <c r="C22" s="13" t="s">
        <v>2</v>
      </c>
      <c r="D22" s="13" t="s">
        <v>19</v>
      </c>
      <c r="E22" s="13" t="s">
        <v>20</v>
      </c>
    </row>
    <row r="23" spans="1:5" ht="14.25">
      <c r="A23" s="14"/>
      <c r="B23" s="14"/>
      <c r="C23" s="14"/>
      <c r="D23" s="14"/>
      <c r="E23" s="14"/>
    </row>
    <row r="24" spans="1:5" ht="14.25">
      <c r="A24" s="14"/>
      <c r="B24" s="15"/>
      <c r="C24" s="15"/>
      <c r="D24" s="16"/>
      <c r="E24" s="16"/>
    </row>
    <row r="25" spans="1:5" ht="14.25">
      <c r="A25" s="14"/>
      <c r="B25" s="15"/>
      <c r="C25" s="15"/>
      <c r="D25" s="16"/>
      <c r="E25" s="16"/>
    </row>
    <row r="26" spans="1:5" ht="14.25">
      <c r="A26" s="14"/>
      <c r="B26" s="15"/>
      <c r="C26" s="15"/>
      <c r="D26" s="16"/>
      <c r="E26" s="16"/>
    </row>
    <row r="27" spans="1:5" ht="14.25">
      <c r="A27" s="14"/>
      <c r="B27" s="15"/>
      <c r="C27" s="15"/>
      <c r="D27" s="16"/>
      <c r="E27" s="16"/>
    </row>
    <row r="28" spans="1:5" ht="15">
      <c r="A28" s="18"/>
      <c r="B28" s="18" t="s">
        <v>24</v>
      </c>
      <c r="C28" s="18"/>
      <c r="D28" s="18"/>
      <c r="E28" s="18">
        <f>E23+E24+E25+E26+E27</f>
        <v>0</v>
      </c>
    </row>
    <row r="29" spans="1:5" ht="18">
      <c r="A29" s="45"/>
      <c r="B29" s="45"/>
      <c r="C29" s="45"/>
      <c r="D29" s="45"/>
      <c r="E29" s="45"/>
    </row>
    <row r="30" spans="1:5" ht="15.75">
      <c r="A30" s="11" t="s">
        <v>1</v>
      </c>
      <c r="B30" s="13" t="s">
        <v>18</v>
      </c>
      <c r="C30" s="13" t="s">
        <v>2</v>
      </c>
      <c r="D30" s="13" t="s">
        <v>19</v>
      </c>
      <c r="E30" s="13" t="s">
        <v>20</v>
      </c>
    </row>
    <row r="31" spans="1:5" ht="14.25">
      <c r="A31" s="14"/>
      <c r="B31" s="14"/>
      <c r="C31" s="14"/>
      <c r="D31" s="14"/>
      <c r="E31" s="14"/>
    </row>
    <row r="32" spans="1:5" ht="14.25">
      <c r="A32" s="14"/>
      <c r="B32" s="15"/>
      <c r="C32" s="15"/>
      <c r="D32" s="16"/>
      <c r="E32" s="16"/>
    </row>
    <row r="33" spans="1:5" ht="14.25">
      <c r="A33" s="14"/>
      <c r="B33" s="15"/>
      <c r="C33" s="15"/>
      <c r="D33" s="16"/>
      <c r="E33" s="16"/>
    </row>
    <row r="34" spans="1:5" ht="14.25">
      <c r="A34" s="14"/>
      <c r="B34" s="15"/>
      <c r="C34" s="15"/>
      <c r="D34" s="16"/>
      <c r="E34" s="16"/>
    </row>
    <row r="35" spans="1:5" ht="15">
      <c r="A35" s="18"/>
      <c r="B35" s="18" t="s">
        <v>24</v>
      </c>
      <c r="C35" s="18"/>
      <c r="D35" s="18"/>
      <c r="E35" s="18">
        <f>E31+E32+E33+E34</f>
        <v>0</v>
      </c>
    </row>
    <row r="36" spans="1:5" ht="18">
      <c r="A36" s="45"/>
      <c r="B36" s="45"/>
      <c r="C36" s="45"/>
      <c r="D36" s="45"/>
      <c r="E36" s="45"/>
    </row>
    <row r="37" spans="1:5" ht="15.75">
      <c r="A37" s="11" t="s">
        <v>1</v>
      </c>
      <c r="B37" s="13" t="s">
        <v>18</v>
      </c>
      <c r="C37" s="13" t="s">
        <v>2</v>
      </c>
      <c r="D37" s="13" t="s">
        <v>19</v>
      </c>
      <c r="E37" s="13" t="s">
        <v>20</v>
      </c>
    </row>
    <row r="38" spans="1:5" ht="14.25">
      <c r="A38" s="14"/>
      <c r="B38" s="14"/>
      <c r="C38" s="14"/>
      <c r="D38" s="14"/>
      <c r="E38" s="14"/>
    </row>
    <row r="39" spans="1:5" ht="33" customHeight="1">
      <c r="A39" s="14"/>
      <c r="B39" s="15"/>
      <c r="C39" s="15"/>
      <c r="D39" s="16"/>
      <c r="E39" s="16"/>
    </row>
    <row r="40" spans="1:5" ht="32.25" customHeight="1">
      <c r="A40" s="14"/>
      <c r="B40" s="15"/>
      <c r="C40" s="15"/>
      <c r="D40" s="16"/>
      <c r="E40" s="16"/>
    </row>
    <row r="41" spans="1:5" ht="14.25">
      <c r="A41" s="14"/>
      <c r="B41" s="15"/>
      <c r="C41" s="15"/>
      <c r="D41" s="16"/>
      <c r="E41" s="16"/>
    </row>
    <row r="42" spans="1:5" ht="15">
      <c r="A42" s="18"/>
      <c r="B42" s="18" t="s">
        <v>24</v>
      </c>
      <c r="C42" s="18"/>
      <c r="D42" s="18"/>
      <c r="E42" s="18">
        <f>E39+E40+E38+E41</f>
        <v>0</v>
      </c>
    </row>
    <row r="43" spans="1:5" ht="18">
      <c r="A43" s="45"/>
      <c r="B43" s="45"/>
      <c r="C43" s="45"/>
      <c r="D43" s="45"/>
      <c r="E43" s="45"/>
    </row>
    <row r="44" spans="1:5" ht="18">
      <c r="A44" s="45"/>
      <c r="B44" s="45"/>
      <c r="C44" s="45"/>
      <c r="D44" s="45"/>
      <c r="E44" s="45"/>
    </row>
    <row r="45" spans="1:5" ht="15.75">
      <c r="A45" s="11" t="s">
        <v>1</v>
      </c>
      <c r="B45" s="13" t="s">
        <v>18</v>
      </c>
      <c r="C45" s="13" t="s">
        <v>2</v>
      </c>
      <c r="D45" s="13" t="s">
        <v>19</v>
      </c>
      <c r="E45" s="13" t="s">
        <v>20</v>
      </c>
    </row>
    <row r="46" spans="1:5" ht="14.25">
      <c r="A46" s="14">
        <v>1</v>
      </c>
      <c r="B46" s="14"/>
      <c r="C46" s="14"/>
      <c r="D46" s="14"/>
      <c r="E46" s="14"/>
    </row>
    <row r="47" spans="1:5" ht="14.25">
      <c r="A47" s="14">
        <v>2</v>
      </c>
      <c r="B47" s="26"/>
      <c r="C47" s="15"/>
      <c r="D47" s="16"/>
      <c r="E47" s="16"/>
    </row>
    <row r="48" spans="1:5" ht="14.25">
      <c r="A48" s="14">
        <v>3</v>
      </c>
      <c r="B48" s="15"/>
      <c r="C48" s="15"/>
      <c r="D48" s="16"/>
      <c r="E48" s="16"/>
    </row>
    <row r="49" spans="1:5" ht="15">
      <c r="A49" s="18"/>
      <c r="B49" s="18" t="s">
        <v>24</v>
      </c>
      <c r="C49" s="18"/>
      <c r="D49" s="18"/>
      <c r="E49" s="18">
        <f>E47+E48+E46</f>
        <v>0</v>
      </c>
    </row>
    <row r="51" spans="1:5" ht="18">
      <c r="A51" s="45"/>
      <c r="B51" s="45"/>
      <c r="C51" s="45"/>
      <c r="D51" s="45"/>
      <c r="E51" s="45"/>
    </row>
    <row r="52" spans="1:5" ht="15.75">
      <c r="A52" s="11" t="s">
        <v>1</v>
      </c>
      <c r="B52" s="13" t="s">
        <v>18</v>
      </c>
      <c r="C52" s="13" t="s">
        <v>2</v>
      </c>
      <c r="D52" s="13" t="s">
        <v>19</v>
      </c>
      <c r="E52" s="13" t="s">
        <v>20</v>
      </c>
    </row>
    <row r="53" spans="1:5" ht="15">
      <c r="A53" s="33">
        <v>1</v>
      </c>
      <c r="B53" s="14"/>
      <c r="C53" s="14"/>
      <c r="D53" s="14"/>
      <c r="E53" s="14"/>
    </row>
    <row r="54" spans="1:5" ht="31.5" customHeight="1">
      <c r="A54" s="33">
        <v>2</v>
      </c>
      <c r="B54" s="26"/>
      <c r="C54" s="15"/>
      <c r="D54" s="16"/>
      <c r="E54" s="16"/>
    </row>
    <row r="55" spans="1:5" ht="15">
      <c r="A55" s="33">
        <v>3</v>
      </c>
      <c r="B55" s="14"/>
      <c r="C55" s="15"/>
      <c r="D55" s="16"/>
      <c r="E55" s="16"/>
    </row>
    <row r="56" spans="1:5" ht="15">
      <c r="A56" s="18"/>
      <c r="B56" s="18" t="s">
        <v>24</v>
      </c>
      <c r="C56" s="18"/>
      <c r="D56" s="18"/>
      <c r="E56" s="18">
        <f>E53+E54+E55</f>
        <v>0</v>
      </c>
    </row>
    <row r="58" spans="1:5" ht="18">
      <c r="A58" s="45"/>
      <c r="B58" s="45"/>
      <c r="C58" s="45"/>
      <c r="D58" s="45"/>
      <c r="E58" s="45"/>
    </row>
    <row r="59" spans="1:5" ht="15.75">
      <c r="A59" s="11" t="s">
        <v>1</v>
      </c>
      <c r="B59" s="13" t="s">
        <v>18</v>
      </c>
      <c r="C59" s="13" t="s">
        <v>2</v>
      </c>
      <c r="D59" s="13" t="s">
        <v>19</v>
      </c>
      <c r="E59" s="13" t="s">
        <v>20</v>
      </c>
    </row>
    <row r="60" spans="1:5" ht="15">
      <c r="A60" s="35">
        <v>1</v>
      </c>
      <c r="B60" s="14"/>
      <c r="C60" s="14"/>
      <c r="D60" s="14"/>
      <c r="E60" s="14"/>
    </row>
    <row r="61" spans="1:5" ht="33" customHeight="1">
      <c r="A61" s="35">
        <v>2</v>
      </c>
      <c r="B61" s="26"/>
      <c r="C61" s="15"/>
      <c r="D61" s="16"/>
      <c r="E61" s="16"/>
    </row>
    <row r="62" spans="1:5" ht="15">
      <c r="A62" s="35">
        <v>3</v>
      </c>
      <c r="B62" s="36"/>
      <c r="C62" s="36"/>
      <c r="D62" s="37"/>
      <c r="E62" s="37"/>
    </row>
    <row r="63" spans="1:5" ht="15">
      <c r="A63" s="18"/>
      <c r="B63" s="18" t="s">
        <v>24</v>
      </c>
      <c r="C63" s="18"/>
      <c r="D63" s="18"/>
      <c r="E63" s="18">
        <f>E61+E62+E60</f>
        <v>0</v>
      </c>
    </row>
    <row r="65" spans="1:5" ht="18">
      <c r="A65" s="45"/>
      <c r="B65" s="45"/>
      <c r="C65" s="45"/>
      <c r="D65" s="45"/>
      <c r="E65" s="45"/>
    </row>
    <row r="66" spans="1:5" ht="15.75">
      <c r="A66" s="11" t="s">
        <v>1</v>
      </c>
      <c r="B66" s="13" t="s">
        <v>18</v>
      </c>
      <c r="C66" s="13" t="s">
        <v>2</v>
      </c>
      <c r="D66" s="13" t="s">
        <v>19</v>
      </c>
      <c r="E66" s="13" t="s">
        <v>20</v>
      </c>
    </row>
    <row r="67" spans="1:5" ht="15">
      <c r="A67" s="35">
        <v>1</v>
      </c>
      <c r="B67" s="14"/>
      <c r="C67" s="14"/>
      <c r="D67" s="14"/>
      <c r="E67" s="14"/>
    </row>
    <row r="68" spans="1:5" ht="15">
      <c r="A68" s="35">
        <v>2</v>
      </c>
      <c r="B68" s="26"/>
      <c r="C68" s="15"/>
      <c r="D68" s="16"/>
      <c r="E68" s="16"/>
    </row>
    <row r="69" spans="1:5" ht="15">
      <c r="A69" s="35">
        <v>3</v>
      </c>
      <c r="B69" s="15"/>
      <c r="C69" s="15"/>
      <c r="D69" s="37"/>
      <c r="E69" s="37"/>
    </row>
    <row r="70" spans="1:5" ht="15">
      <c r="A70" s="35">
        <v>4</v>
      </c>
      <c r="B70" s="15"/>
      <c r="C70" s="15"/>
      <c r="D70" s="37"/>
      <c r="E70" s="37"/>
    </row>
    <row r="71" spans="1:5" ht="15">
      <c r="A71" s="18"/>
      <c r="B71" s="18" t="s">
        <v>24</v>
      </c>
      <c r="C71" s="18"/>
      <c r="D71" s="18"/>
      <c r="E71" s="18">
        <f>E68+E69+E67+E70</f>
        <v>0</v>
      </c>
    </row>
    <row r="73" spans="1:5" ht="18">
      <c r="A73" s="45"/>
      <c r="B73" s="45"/>
      <c r="C73" s="45"/>
      <c r="D73" s="45"/>
      <c r="E73" s="45"/>
    </row>
    <row r="74" spans="1:5" ht="15.75">
      <c r="A74" s="11" t="s">
        <v>1</v>
      </c>
      <c r="B74" s="13" t="s">
        <v>18</v>
      </c>
      <c r="C74" s="13" t="s">
        <v>2</v>
      </c>
      <c r="D74" s="13" t="s">
        <v>19</v>
      </c>
      <c r="E74" s="13" t="s">
        <v>20</v>
      </c>
    </row>
    <row r="75" spans="1:5" ht="15">
      <c r="A75" s="35">
        <v>1</v>
      </c>
      <c r="B75" s="14"/>
      <c r="C75" s="14"/>
      <c r="D75" s="14"/>
      <c r="E75" s="14"/>
    </row>
    <row r="76" spans="1:5" ht="32.25" customHeight="1">
      <c r="A76" s="35">
        <v>2</v>
      </c>
      <c r="B76" s="26"/>
      <c r="C76" s="15"/>
      <c r="D76" s="16"/>
      <c r="E76" s="16"/>
    </row>
    <row r="77" spans="1:5" ht="15">
      <c r="A77" s="35">
        <v>3</v>
      </c>
      <c r="B77" s="15"/>
      <c r="C77" s="15"/>
      <c r="D77" s="37"/>
      <c r="E77" s="37"/>
    </row>
    <row r="78" spans="1:5" ht="15">
      <c r="A78" s="35">
        <v>4</v>
      </c>
      <c r="B78" s="15"/>
      <c r="C78" s="15"/>
      <c r="D78" s="37"/>
      <c r="E78" s="37"/>
    </row>
    <row r="79" spans="1:5" ht="15">
      <c r="A79" s="35">
        <v>5</v>
      </c>
      <c r="B79" s="15"/>
      <c r="C79" s="15"/>
      <c r="D79" s="37"/>
      <c r="E79" s="37"/>
    </row>
    <row r="80" spans="1:5" ht="15">
      <c r="A80" s="18"/>
      <c r="B80" s="18" t="s">
        <v>24</v>
      </c>
      <c r="C80" s="18"/>
      <c r="D80" s="18"/>
      <c r="E80" s="18">
        <f>E76+E77+E75+E78+E79</f>
        <v>0</v>
      </c>
    </row>
    <row r="82" spans="1:5" ht="18">
      <c r="A82" s="45"/>
      <c r="B82" s="45"/>
      <c r="C82" s="45"/>
      <c r="D82" s="45"/>
      <c r="E82" s="45"/>
    </row>
    <row r="83" spans="1:5" ht="15.75">
      <c r="A83" s="11" t="s">
        <v>1</v>
      </c>
      <c r="B83" s="13" t="s">
        <v>18</v>
      </c>
      <c r="C83" s="13" t="s">
        <v>2</v>
      </c>
      <c r="D83" s="13" t="s">
        <v>19</v>
      </c>
      <c r="E83" s="13" t="s">
        <v>20</v>
      </c>
    </row>
    <row r="84" spans="1:5" ht="15">
      <c r="A84" s="35">
        <v>1</v>
      </c>
      <c r="B84" s="14"/>
      <c r="C84" s="14"/>
      <c r="D84" s="14"/>
      <c r="E84" s="14"/>
    </row>
    <row r="85" spans="1:5" ht="15">
      <c r="A85" s="35">
        <v>2</v>
      </c>
      <c r="B85" s="26"/>
      <c r="C85" s="15"/>
      <c r="D85" s="16"/>
      <c r="E85" s="16"/>
    </row>
    <row r="86" spans="1:5" ht="15">
      <c r="A86" s="35">
        <v>3</v>
      </c>
      <c r="B86" s="15"/>
      <c r="C86" s="15"/>
      <c r="D86" s="37"/>
      <c r="E86" s="37"/>
    </row>
    <row r="87" spans="1:5" ht="15">
      <c r="A87" s="35">
        <v>4</v>
      </c>
      <c r="B87" s="15"/>
      <c r="C87" s="15"/>
      <c r="D87" s="37"/>
      <c r="E87" s="37"/>
    </row>
    <row r="88" spans="1:5" ht="15">
      <c r="A88" s="35">
        <v>5</v>
      </c>
      <c r="B88" s="15"/>
      <c r="C88" s="15"/>
      <c r="D88" s="37"/>
      <c r="E88" s="37"/>
    </row>
    <row r="89" spans="1:5" ht="15">
      <c r="A89" s="18"/>
      <c r="B89" s="18" t="s">
        <v>24</v>
      </c>
      <c r="C89" s="18"/>
      <c r="D89" s="18"/>
      <c r="E89" s="18">
        <f>E85+E86+E84+E87+E88</f>
        <v>0</v>
      </c>
    </row>
    <row r="91" spans="1:5" ht="15">
      <c r="A91" s="27"/>
      <c r="B91" s="27" t="s">
        <v>55</v>
      </c>
      <c r="C91" s="27"/>
      <c r="D91" s="27"/>
      <c r="E91" s="27">
        <f>E7+E14+E20+E28+E35+E42+E49+E56+E63+E71+E80+E89</f>
        <v>0</v>
      </c>
    </row>
  </sheetData>
  <sheetProtection selectLockedCells="1" selectUnlockedCells="1"/>
  <mergeCells count="13">
    <mergeCell ref="A82:E82"/>
    <mergeCell ref="A43:E43"/>
    <mergeCell ref="A44:E44"/>
    <mergeCell ref="A51:E51"/>
    <mergeCell ref="A58:E58"/>
    <mergeCell ref="A65:E65"/>
    <mergeCell ref="A73:E73"/>
    <mergeCell ref="A1:E1"/>
    <mergeCell ref="A9:E9"/>
    <mergeCell ref="A15:E15"/>
    <mergeCell ref="A21:E21"/>
    <mergeCell ref="A29:E29"/>
    <mergeCell ref="A36:E3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2020-03-11T05:41:42Z</dcterms:modified>
  <cp:category/>
  <cp:version/>
  <cp:contentType/>
  <cp:contentStatus/>
</cp:coreProperties>
</file>